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70" yWindow="450" windowWidth="10950" windowHeight="6075"/>
  </bookViews>
  <sheets>
    <sheet name="Home Office Credit" sheetId="5" r:id="rId1"/>
  </sheets>
  <definedNames>
    <definedName name="_xlnm.Print_Area" localSheetId="0">'Home Office Credit'!$A$1:$C$46</definedName>
  </definedNames>
  <calcPr calcId="125725"/>
</workbook>
</file>

<file path=xl/calcChain.xml><?xml version="1.0" encoding="utf-8"?>
<calcChain xmlns="http://schemas.openxmlformats.org/spreadsheetml/2006/main">
  <c r="C14" i="5"/>
  <c r="C10"/>
  <c r="C11" s="1"/>
  <c r="C13" s="1"/>
  <c r="C19"/>
  <c r="C24" s="1"/>
  <c r="C15" l="1"/>
  <c r="C16" s="1"/>
  <c r="C20" l="1"/>
  <c r="C32" l="1"/>
  <c r="C21"/>
  <c r="C27" s="1"/>
  <c r="C30" s="1"/>
  <c r="C25"/>
  <c r="C28" s="1"/>
</calcChain>
</file>

<file path=xl/sharedStrings.xml><?xml version="1.0" encoding="utf-8"?>
<sst xmlns="http://schemas.openxmlformats.org/spreadsheetml/2006/main" count="48" uniqueCount="46">
  <si>
    <t>Credits</t>
  </si>
  <si>
    <t xml:space="preserve">Direct premiums = </t>
  </si>
  <si>
    <t xml:space="preserve">    Premium public service authorities</t>
  </si>
  <si>
    <t xml:space="preserve">    Federal crop, flood insurance</t>
  </si>
  <si>
    <t xml:space="preserve">Total non-taxable premium = </t>
  </si>
  <si>
    <t xml:space="preserve">Taxable premium = </t>
  </si>
  <si>
    <t xml:space="preserve">Gross premium tax = </t>
  </si>
  <si>
    <t>Note A</t>
  </si>
  <si>
    <t>Home office credit information:</t>
  </si>
  <si>
    <t># of Employees Full Time in Oklahoma</t>
  </si>
  <si>
    <t>Notes:</t>
  </si>
  <si>
    <t xml:space="preserve">  Please contact OID financial Division (405)521-3966</t>
  </si>
  <si>
    <t xml:space="preserve">  for an emailed copy of spreadsheet.</t>
  </si>
  <si>
    <t>Less Non-taxable premium:</t>
  </si>
  <si>
    <t xml:space="preserve">B - Venture Credit may be carried forward 3 years and </t>
  </si>
  <si>
    <t>Amount allocated to pension fund =</t>
  </si>
  <si>
    <t xml:space="preserve">     applied to future taxes, Historic Rehab Credit may be </t>
  </si>
  <si>
    <t xml:space="preserve">     carried forward 10 years and applied to future taxes, </t>
  </si>
  <si>
    <t>Amount allocated to general revenue =</t>
  </si>
  <si>
    <t>Note A/B</t>
  </si>
  <si>
    <t>Percentage of general revenue allotment remaining =</t>
  </si>
  <si>
    <t xml:space="preserve">Tax rate = </t>
  </si>
  <si>
    <t>Per Statute 625.1 (A) or (B) allowable credit %</t>
  </si>
  <si>
    <t>Home office credit against tax =</t>
  </si>
  <si>
    <t>Historic rehab credit allowable =</t>
  </si>
  <si>
    <t>Amount of general revenue allotment remaining =</t>
  </si>
  <si>
    <t>Historic rehab credit taken =</t>
  </si>
  <si>
    <t>Tax liability remaining after regional H.O. credit =</t>
  </si>
  <si>
    <t>Tax liability remaining after historic rehab credit taken =</t>
  </si>
  <si>
    <t xml:space="preserve">     allotted to the pension funds.  This figure must be positive.</t>
  </si>
  <si>
    <t>Total Credit Taken</t>
  </si>
  <si>
    <t xml:space="preserve">C - Must complete and attach Regional Home Office </t>
  </si>
  <si>
    <t xml:space="preserve">     Application with this form as back-up.</t>
  </si>
  <si>
    <r>
      <t>A -</t>
    </r>
    <r>
      <rPr>
        <sz val="10"/>
        <rFont val="Arial"/>
      </rPr>
      <t xml:space="preserve"> The sum of Home Office Credit, Venture Credit,Historic</t>
    </r>
  </si>
  <si>
    <t xml:space="preserve">     Rehab Credit, and OCIB Credit cannot be more than the amount</t>
  </si>
  <si>
    <t xml:space="preserve">     OCIB Credit must be used before July 1, 2020, </t>
  </si>
  <si>
    <t xml:space="preserve">     but may not be refunded for cash.</t>
  </si>
  <si>
    <t xml:space="preserve">  Venture capital or OCIB credit taken =</t>
  </si>
  <si>
    <t>Venture Capital,OCIB,or Historic Rehab Credit Information:</t>
  </si>
  <si>
    <t>Tax liability remaining after venture capital or OCIB credit =</t>
  </si>
  <si>
    <t>Home Office, Venture Capital, Historical Bldg Rehab and OCIB Credit Worksheet</t>
  </si>
  <si>
    <t>Oklahoma Department of Insurance - Calendar Year 2016</t>
  </si>
  <si>
    <t>D - All Credits other than Home Office Credit pension</t>
  </si>
  <si>
    <t xml:space="preserve">      allotment rate computed at 55%.</t>
  </si>
  <si>
    <t>Revised 10-16</t>
  </si>
  <si>
    <t>Pension allotment rate(see footnote D rate)  =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</si>
</sst>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  <font>
      <b/>
      <u/>
      <sz val="10"/>
      <name val="Arial"/>
      <family val="2"/>
    </font>
    <font>
      <sz val="10"/>
      <color indexed="10"/>
      <name val="Arial"/>
    </font>
    <font>
      <b/>
      <sz val="6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2" borderId="0" xfId="0" applyFont="1" applyFill="1" applyBorder="1" applyAlignment="1">
      <alignment horizontal="right"/>
    </xf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4" fontId="0" fillId="0" borderId="0" xfId="0" applyNumberFormat="1" applyBorder="1"/>
    <xf numFmtId="0" fontId="6" fillId="0" borderId="0" xfId="0" applyFont="1"/>
    <xf numFmtId="0" fontId="6" fillId="0" borderId="0" xfId="0" applyFont="1" applyProtection="1"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3" borderId="0" xfId="0" applyFill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3" borderId="3" xfId="0" applyFill="1" applyBorder="1"/>
    <xf numFmtId="0" fontId="0" fillId="0" borderId="7" xfId="0" applyBorder="1" applyAlignment="1">
      <alignment horizontal="right"/>
    </xf>
    <xf numFmtId="0" fontId="0" fillId="3" borderId="0" xfId="0" applyFill="1" applyBorder="1"/>
    <xf numFmtId="0" fontId="0" fillId="0" borderId="4" xfId="0" applyBorder="1" applyAlignment="1">
      <alignment horizontal="right"/>
    </xf>
    <xf numFmtId="0" fontId="3" fillId="0" borderId="0" xfId="0" applyFont="1" applyBorder="1"/>
    <xf numFmtId="0" fontId="0" fillId="0" borderId="0" xfId="0" applyBorder="1" applyAlignment="1">
      <alignment horizontal="right"/>
    </xf>
    <xf numFmtId="0" fontId="7" fillId="3" borderId="0" xfId="0" applyFont="1" applyFill="1"/>
    <xf numFmtId="0" fontId="3" fillId="0" borderId="0" xfId="0" applyFont="1" applyAlignment="1">
      <alignment horizontal="left"/>
    </xf>
    <xf numFmtId="0" fontId="0" fillId="0" borderId="0" xfId="0" applyFill="1"/>
    <xf numFmtId="0" fontId="7" fillId="0" borderId="0" xfId="0" applyFont="1"/>
    <xf numFmtId="14" fontId="2" fillId="0" borderId="0" xfId="0" quotePrefix="1" applyNumberFormat="1" applyFont="1"/>
    <xf numFmtId="3" fontId="0" fillId="0" borderId="0" xfId="0" applyNumberFormat="1" applyProtection="1">
      <protection locked="0"/>
    </xf>
    <xf numFmtId="0" fontId="9" fillId="3" borderId="0" xfId="0" applyFont="1" applyFill="1" applyAlignment="1">
      <alignment horizontal="center"/>
    </xf>
    <xf numFmtId="3" fontId="0" fillId="0" borderId="8" xfId="0" applyNumberFormat="1" applyBorder="1" applyProtection="1">
      <protection locked="0"/>
    </xf>
    <xf numFmtId="3" fontId="0" fillId="3" borderId="8" xfId="0" applyNumberFormat="1" applyFill="1" applyBorder="1"/>
    <xf numFmtId="3" fontId="0" fillId="3" borderId="0" xfId="0" applyNumberFormat="1" applyFill="1"/>
    <xf numFmtId="10" fontId="0" fillId="3" borderId="8" xfId="0" applyNumberFormat="1" applyFill="1" applyBorder="1"/>
    <xf numFmtId="0" fontId="0" fillId="3" borderId="2" xfId="0" applyFill="1" applyBorder="1"/>
    <xf numFmtId="3" fontId="0" fillId="3" borderId="9" xfId="0" applyNumberFormat="1" applyFill="1" applyBorder="1"/>
    <xf numFmtId="0" fontId="7" fillId="3" borderId="5" xfId="0" applyFont="1" applyFill="1" applyBorder="1"/>
    <xf numFmtId="3" fontId="8" fillId="3" borderId="6" xfId="0" applyNumberFormat="1" applyFont="1" applyFill="1" applyBorder="1"/>
    <xf numFmtId="0" fontId="0" fillId="0" borderId="0" xfId="0" applyBorder="1" applyProtection="1">
      <protection locked="0"/>
    </xf>
    <xf numFmtId="9" fontId="0" fillId="3" borderId="0" xfId="0" applyNumberFormat="1" applyFill="1" applyBorder="1"/>
    <xf numFmtId="3" fontId="8" fillId="3" borderId="8" xfId="0" applyNumberFormat="1" applyFont="1" applyFill="1" applyBorder="1"/>
    <xf numFmtId="3" fontId="0" fillId="3" borderId="10" xfId="0" applyNumberFormat="1" applyFill="1" applyBorder="1"/>
    <xf numFmtId="3" fontId="0" fillId="3" borderId="0" xfId="0" applyNumberFormat="1" applyFill="1" applyBorder="1"/>
    <xf numFmtId="3" fontId="8" fillId="0" borderId="0" xfId="0" applyNumberFormat="1" applyFont="1" applyBorder="1" applyProtection="1">
      <protection locked="0"/>
    </xf>
    <xf numFmtId="3" fontId="8" fillId="3" borderId="0" xfId="0" applyNumberFormat="1" applyFont="1" applyFill="1" applyBorder="1"/>
    <xf numFmtId="3" fontId="8" fillId="3" borderId="11" xfId="0" applyNumberFormat="1" applyFont="1" applyFill="1" applyBorder="1"/>
    <xf numFmtId="16" fontId="0" fillId="0" borderId="0" xfId="0" quotePrefix="1" applyNumberFormat="1" applyAlignment="1">
      <alignment horizontal="right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9" fontId="0" fillId="3" borderId="0" xfId="1" applyFont="1" applyFill="1" applyBorder="1"/>
    <xf numFmtId="3" fontId="4" fillId="3" borderId="10" xfId="0" applyNumberFormat="1" applyFont="1" applyFill="1" applyBorder="1"/>
    <xf numFmtId="3" fontId="4" fillId="3" borderId="0" xfId="0" applyNumberFormat="1" applyFont="1" applyFill="1" applyBorder="1"/>
    <xf numFmtId="3" fontId="11" fillId="0" borderId="0" xfId="0" applyNumberFormat="1" applyFont="1"/>
    <xf numFmtId="0" fontId="11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topLeftCell="A16" zoomScaleNormal="100" workbookViewId="0">
      <selection sqref="A1:C50"/>
    </sheetView>
  </sheetViews>
  <sheetFormatPr defaultRowHeight="12.75"/>
  <cols>
    <col min="1" max="1" width="48.7109375" customWidth="1"/>
    <col min="2" max="2" width="14.140625" customWidth="1"/>
    <col min="3" max="3" width="16.85546875" customWidth="1"/>
    <col min="4" max="4" width="14.28515625" customWidth="1"/>
    <col min="5" max="5" width="13" customWidth="1"/>
    <col min="6" max="6" width="14.28515625" customWidth="1"/>
  </cols>
  <sheetData>
    <row r="1" spans="1:7" ht="15">
      <c r="A1" s="5" t="s">
        <v>41</v>
      </c>
      <c r="B1" s="6"/>
      <c r="C1" s="7"/>
      <c r="D1" s="1"/>
      <c r="E1" s="1"/>
      <c r="F1" s="1"/>
      <c r="G1" s="1"/>
    </row>
    <row r="2" spans="1:7" ht="15.75" thickBot="1">
      <c r="A2" s="8" t="s">
        <v>40</v>
      </c>
      <c r="B2" s="9"/>
      <c r="C2" s="10"/>
      <c r="D2" s="1"/>
      <c r="E2" s="1"/>
      <c r="F2" s="28"/>
      <c r="G2" s="1"/>
    </row>
    <row r="3" spans="1:7">
      <c r="A3" s="12" t="s">
        <v>11</v>
      </c>
    </row>
    <row r="4" spans="1:7">
      <c r="A4" s="13" t="s">
        <v>12</v>
      </c>
      <c r="C4" s="14"/>
      <c r="F4" s="11"/>
    </row>
    <row r="5" spans="1:7">
      <c r="A5" s="3" t="s">
        <v>1</v>
      </c>
      <c r="B5" s="15"/>
      <c r="C5" s="29"/>
      <c r="F5" s="11"/>
    </row>
    <row r="6" spans="1:7">
      <c r="A6" t="s">
        <v>13</v>
      </c>
      <c r="B6" s="30" t="s">
        <v>0</v>
      </c>
      <c r="C6" s="15"/>
      <c r="F6" s="11"/>
    </row>
    <row r="7" spans="1:7">
      <c r="A7" t="s">
        <v>2</v>
      </c>
      <c r="B7" s="29"/>
      <c r="C7" s="15"/>
      <c r="F7" s="11"/>
    </row>
    <row r="8" spans="1:7">
      <c r="A8" t="s">
        <v>3</v>
      </c>
      <c r="B8" s="29"/>
      <c r="C8" s="15"/>
      <c r="F8" s="11"/>
    </row>
    <row r="9" spans="1:7">
      <c r="B9" s="31"/>
      <c r="C9" s="15"/>
      <c r="F9" s="11"/>
    </row>
    <row r="10" spans="1:7">
      <c r="A10" s="16" t="s">
        <v>4</v>
      </c>
      <c r="B10" s="15"/>
      <c r="C10" s="32">
        <f>SUM(B7:B9)</f>
        <v>0</v>
      </c>
      <c r="F10" s="11"/>
    </row>
    <row r="11" spans="1:7">
      <c r="A11" s="16" t="s">
        <v>5</v>
      </c>
      <c r="B11" s="15"/>
      <c r="C11" s="33">
        <f>C5-C10</f>
        <v>0</v>
      </c>
      <c r="F11" s="11"/>
    </row>
    <row r="12" spans="1:7">
      <c r="A12" s="16" t="s">
        <v>21</v>
      </c>
      <c r="B12" s="15"/>
      <c r="C12" s="34">
        <v>2.2499999999999999E-2</v>
      </c>
      <c r="F12" s="11"/>
    </row>
    <row r="13" spans="1:7" ht="13.5" thickBot="1">
      <c r="A13" s="16" t="s">
        <v>6</v>
      </c>
      <c r="B13" s="15"/>
      <c r="C13" s="33">
        <f>C11*C12</f>
        <v>0</v>
      </c>
      <c r="F13" s="11"/>
    </row>
    <row r="14" spans="1:7">
      <c r="A14" s="17" t="s">
        <v>45</v>
      </c>
      <c r="B14" s="35"/>
      <c r="C14" s="18">
        <f>0.34+0.14+0.05</f>
        <v>0.53</v>
      </c>
      <c r="F14" s="11"/>
    </row>
    <row r="15" spans="1:7">
      <c r="A15" s="19" t="s">
        <v>15</v>
      </c>
      <c r="B15" s="20"/>
      <c r="C15" s="36">
        <f>C13*C14</f>
        <v>0</v>
      </c>
      <c r="F15" s="11"/>
    </row>
    <row r="16" spans="1:7" ht="13.5" thickBot="1">
      <c r="A16" s="21" t="s">
        <v>18</v>
      </c>
      <c r="B16" s="37" t="s">
        <v>7</v>
      </c>
      <c r="C16" s="38">
        <f>C13-C15</f>
        <v>0</v>
      </c>
    </row>
    <row r="17" spans="1:6">
      <c r="A17" s="22" t="s">
        <v>8</v>
      </c>
      <c r="B17" s="20"/>
      <c r="C17" s="20"/>
      <c r="F17" s="11"/>
    </row>
    <row r="18" spans="1:6">
      <c r="A18" s="23" t="s">
        <v>9</v>
      </c>
      <c r="B18" s="39"/>
      <c r="C18" s="20"/>
      <c r="F18" s="11"/>
    </row>
    <row r="19" spans="1:6">
      <c r="A19" s="23" t="s">
        <v>22</v>
      </c>
      <c r="B19" s="20"/>
      <c r="C19" s="40">
        <f>IF(B18&lt;0,"",IF(B18&lt;200,0,IF(B18&lt;300,0.15,IF(B18&lt;400,0.25,IF(B18&lt;500,0.35,IF(B18&gt;=500,0.5,""))))))</f>
        <v>0</v>
      </c>
      <c r="F19" s="11"/>
    </row>
    <row r="20" spans="1:6">
      <c r="A20" s="16" t="s">
        <v>23</v>
      </c>
      <c r="B20" s="24" t="s">
        <v>7</v>
      </c>
      <c r="C20" s="41">
        <f>C16*C19</f>
        <v>0</v>
      </c>
      <c r="F20" s="11"/>
    </row>
    <row r="21" spans="1:6">
      <c r="A21" s="16" t="s">
        <v>27</v>
      </c>
      <c r="B21" s="15"/>
      <c r="C21" s="42">
        <f>+C13-C20</f>
        <v>0</v>
      </c>
      <c r="F21" s="11"/>
    </row>
    <row r="22" spans="1:6">
      <c r="A22" s="16"/>
      <c r="B22" s="15"/>
      <c r="C22" s="43"/>
      <c r="F22" s="11"/>
    </row>
    <row r="23" spans="1:6">
      <c r="A23" s="25" t="s">
        <v>38</v>
      </c>
      <c r="B23" s="15"/>
      <c r="C23" s="43"/>
      <c r="F23" s="11"/>
    </row>
    <row r="24" spans="1:6">
      <c r="A24" s="16" t="s">
        <v>20</v>
      </c>
      <c r="B24" s="15"/>
      <c r="C24" s="50">
        <f>1-C19</f>
        <v>1</v>
      </c>
    </row>
    <row r="25" spans="1:6">
      <c r="A25" s="16" t="s">
        <v>25</v>
      </c>
      <c r="B25" s="15"/>
      <c r="C25" s="43">
        <f>C16-C20</f>
        <v>0</v>
      </c>
    </row>
    <row r="26" spans="1:6">
      <c r="A26" s="16" t="s">
        <v>37</v>
      </c>
      <c r="B26" s="24" t="s">
        <v>19</v>
      </c>
      <c r="C26" s="44">
        <v>0</v>
      </c>
    </row>
    <row r="27" spans="1:6">
      <c r="A27" s="16" t="s">
        <v>39</v>
      </c>
      <c r="B27" s="24"/>
      <c r="C27" s="51">
        <f>C21-C26</f>
        <v>0</v>
      </c>
    </row>
    <row r="28" spans="1:6">
      <c r="A28" s="16" t="s">
        <v>24</v>
      </c>
      <c r="B28" s="24"/>
      <c r="C28" s="52">
        <f>(C25-C26)</f>
        <v>0</v>
      </c>
    </row>
    <row r="29" spans="1:6">
      <c r="A29" s="16" t="s">
        <v>26</v>
      </c>
      <c r="B29" s="24" t="s">
        <v>19</v>
      </c>
      <c r="C29" s="45"/>
    </row>
    <row r="30" spans="1:6">
      <c r="A30" s="16" t="s">
        <v>28</v>
      </c>
      <c r="B30" s="24"/>
      <c r="C30" s="52">
        <f>(C27-C29)</f>
        <v>0</v>
      </c>
    </row>
    <row r="31" spans="1:6">
      <c r="A31" s="27"/>
      <c r="B31" s="33"/>
      <c r="C31" s="33"/>
      <c r="D31" s="49"/>
    </row>
    <row r="32" spans="1:6" ht="13.5" thickBot="1">
      <c r="A32" s="48" t="s">
        <v>30</v>
      </c>
      <c r="B32" s="46"/>
      <c r="C32" s="46">
        <f>+C20+C26+C29</f>
        <v>0</v>
      </c>
      <c r="D32" s="53"/>
      <c r="E32" s="54"/>
    </row>
    <row r="33" spans="1:5" ht="13.5" thickTop="1"/>
    <row r="35" spans="1:5">
      <c r="A35" s="27" t="s">
        <v>10</v>
      </c>
    </row>
    <row r="36" spans="1:5">
      <c r="A36" s="2" t="s">
        <v>33</v>
      </c>
    </row>
    <row r="37" spans="1:5">
      <c r="A37" t="s">
        <v>34</v>
      </c>
    </row>
    <row r="38" spans="1:5">
      <c r="A38" t="s">
        <v>29</v>
      </c>
    </row>
    <row r="39" spans="1:5">
      <c r="A39" t="s">
        <v>14</v>
      </c>
    </row>
    <row r="40" spans="1:5">
      <c r="A40" t="s">
        <v>16</v>
      </c>
      <c r="C40" s="47"/>
    </row>
    <row r="41" spans="1:5">
      <c r="A41" t="s">
        <v>17</v>
      </c>
    </row>
    <row r="42" spans="1:5">
      <c r="A42" t="s">
        <v>35</v>
      </c>
    </row>
    <row r="43" spans="1:5">
      <c r="A43" t="s">
        <v>36</v>
      </c>
    </row>
    <row r="44" spans="1:5">
      <c r="A44" t="s">
        <v>31</v>
      </c>
      <c r="E44" s="4"/>
    </row>
    <row r="45" spans="1:5">
      <c r="A45" t="s">
        <v>32</v>
      </c>
      <c r="B45" s="26"/>
    </row>
    <row r="46" spans="1:5">
      <c r="A46" t="s">
        <v>42</v>
      </c>
      <c r="B46" s="26"/>
    </row>
    <row r="47" spans="1:5">
      <c r="A47" t="s">
        <v>43</v>
      </c>
      <c r="B47" s="26"/>
    </row>
    <row r="48" spans="1:5">
      <c r="B48" s="26"/>
      <c r="C48" s="26"/>
    </row>
    <row r="49" spans="2:3">
      <c r="B49" s="26"/>
      <c r="C49" s="26" t="s">
        <v>44</v>
      </c>
    </row>
    <row r="50" spans="2:3">
      <c r="B50" s="26"/>
    </row>
    <row r="51" spans="2:3">
      <c r="B51" s="26"/>
    </row>
    <row r="52" spans="2:3">
      <c r="B52" s="26"/>
    </row>
    <row r="53" spans="2:3">
      <c r="B53" s="26"/>
    </row>
    <row r="54" spans="2:3">
      <c r="B54" s="26"/>
    </row>
    <row r="55" spans="2:3">
      <c r="B55" s="26"/>
    </row>
    <row r="56" spans="2:3">
      <c r="B56" s="26"/>
    </row>
    <row r="57" spans="2:3">
      <c r="B57" s="26"/>
    </row>
    <row r="58" spans="2:3">
      <c r="B58" s="26"/>
    </row>
    <row r="59" spans="2:3">
      <c r="B59" s="26"/>
    </row>
    <row r="60" spans="2:3">
      <c r="B60" s="26"/>
    </row>
    <row r="61" spans="2:3">
      <c r="B61" s="26"/>
    </row>
    <row r="62" spans="2:3">
      <c r="B62" s="26"/>
    </row>
    <row r="63" spans="2:3">
      <c r="B63" s="26"/>
    </row>
    <row r="64" spans="2:3">
      <c r="B64" s="26"/>
    </row>
  </sheetData>
  <phoneticPr fontId="0" type="noConversion"/>
  <pageMargins left="0.75" right="0.75" top="1" bottom="1" header="0.5" footer="0.5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Home Office Credit</vt:lpstr>
      <vt:lpstr>'Home Office Credit'!Print_Area</vt:lpstr>
    </vt:vector>
  </TitlesOfParts>
  <Company>Oklahoma Insurance Department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van ess</dc:creator>
  <cp:lastModifiedBy>256320</cp:lastModifiedBy>
  <cp:lastPrinted>2016-10-13T14:28:29Z</cp:lastPrinted>
  <dcterms:created xsi:type="dcterms:W3CDTF">2005-05-20T21:51:13Z</dcterms:created>
  <dcterms:modified xsi:type="dcterms:W3CDTF">2016-11-15T19:53:39Z</dcterms:modified>
</cp:coreProperties>
</file>